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_Kancelária\Financie\_2026\"/>
    </mc:Choice>
  </mc:AlternateContent>
  <xr:revisionPtr revIDLastSave="0" documentId="13_ncr:1_{0D3A145A-406E-46E2-9284-7F3F4C32E4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H8" i="1" l="1"/>
  <c r="H11" i="1" s="1"/>
  <c r="H6" i="1"/>
  <c r="C7" i="1" l="1"/>
  <c r="C6" i="1"/>
  <c r="F11" i="1" l="1"/>
  <c r="C5" i="1" s="1"/>
  <c r="G11" i="1"/>
  <c r="H32" i="1"/>
  <c r="C8" i="1" l="1"/>
</calcChain>
</file>

<file path=xl/sharedStrings.xml><?xml version="1.0" encoding="utf-8"?>
<sst xmlns="http://schemas.openxmlformats.org/spreadsheetml/2006/main" count="74" uniqueCount="72">
  <si>
    <t>Číslo riadku</t>
  </si>
  <si>
    <t>Suma</t>
  </si>
  <si>
    <t>PRÍJMY</t>
  </si>
  <si>
    <t>VÝDAVKY</t>
  </si>
  <si>
    <t>Druh zbierky</t>
  </si>
  <si>
    <t>Dátum zbierky</t>
  </si>
  <si>
    <t>Odoslané dňa</t>
  </si>
  <si>
    <t>Katechizácia</t>
  </si>
  <si>
    <t>Charita I.</t>
  </si>
  <si>
    <t xml:space="preserve">Solidárny fond I.  </t>
  </si>
  <si>
    <t xml:space="preserve">Boží hrob               </t>
  </si>
  <si>
    <t xml:space="preserve">Seminár I.            </t>
  </si>
  <si>
    <t xml:space="preserve">Rádio LUMEN a TV LUX     </t>
  </si>
  <si>
    <t xml:space="preserve">Dobročinné diela sv. otca </t>
  </si>
  <si>
    <t>Podporný fond KBS</t>
  </si>
  <si>
    <t xml:space="preserve">Seminár II.          </t>
  </si>
  <si>
    <t xml:space="preserve">Misie                 </t>
  </si>
  <si>
    <t xml:space="preserve">Solidárny fond II. </t>
  </si>
  <si>
    <t>Charita II.</t>
  </si>
  <si>
    <t>Spolu (r. 37 + r. 38)</t>
  </si>
  <si>
    <t xml:space="preserve"> Pečiatka a podpis farára (správcu farnosti)</t>
  </si>
  <si>
    <r>
      <t xml:space="preserve">Dotácie a príspevky z fondov EÚ, ŠR a samosprávy </t>
    </r>
    <r>
      <rPr>
        <i/>
        <sz val="11"/>
        <color theme="1"/>
        <rFont val="Calibri"/>
        <family val="2"/>
        <charset val="238"/>
        <scheme val="minor"/>
      </rPr>
      <t>(VÚC, obec, mesto: PD, stĺpec č. 16)</t>
    </r>
  </si>
  <si>
    <r>
      <t xml:space="preserve">Príspevky na časopisy a knihy </t>
    </r>
    <r>
      <rPr>
        <i/>
        <sz val="11"/>
        <color theme="1"/>
        <rFont val="Calibri"/>
        <family val="2"/>
        <charset val="238"/>
        <scheme val="minor"/>
      </rPr>
      <t>(PD, stĺpec č. 17)</t>
    </r>
  </si>
  <si>
    <r>
      <t xml:space="preserve">Príjmy z organizovania akcií </t>
    </r>
    <r>
      <rPr>
        <i/>
        <sz val="11"/>
        <color theme="1"/>
        <rFont val="Calibri"/>
        <family val="2"/>
        <charset val="238"/>
        <scheme val="minor"/>
      </rPr>
      <t>(PD, stĺpec č. 18)</t>
    </r>
  </si>
  <si>
    <r>
      <t>Pôžičky z Eparchie a Fondu solidarity</t>
    </r>
    <r>
      <rPr>
        <i/>
        <sz val="11"/>
        <color theme="1"/>
        <rFont val="Calibri"/>
        <family val="2"/>
        <charset val="238"/>
        <scheme val="minor"/>
      </rPr>
      <t xml:space="preserve"> (PD, stĺpec č. 19)</t>
    </r>
  </si>
  <si>
    <r>
      <t xml:space="preserve">Ostatné príjmy nedaňové </t>
    </r>
    <r>
      <rPr>
        <i/>
        <sz val="11"/>
        <color theme="1"/>
        <rFont val="Calibri"/>
        <family val="2"/>
        <charset val="238"/>
        <scheme val="minor"/>
      </rPr>
      <t>(PD, stĺpec č. 20)</t>
    </r>
  </si>
  <si>
    <r>
      <t xml:space="preserve">Nájomné (bez odpočítania dane z príjmov) </t>
    </r>
    <r>
      <rPr>
        <i/>
        <sz val="11"/>
        <color theme="1"/>
        <rFont val="Calibri"/>
        <family val="2"/>
        <charset val="238"/>
        <scheme val="minor"/>
      </rPr>
      <t>(PD, stĺpec č. 21)</t>
    </r>
  </si>
  <si>
    <r>
      <t xml:space="preserve">Príjmy z predaja majetku </t>
    </r>
    <r>
      <rPr>
        <i/>
        <sz val="11"/>
        <color theme="1"/>
        <rFont val="Calibri"/>
        <family val="2"/>
        <charset val="238"/>
        <scheme val="minor"/>
      </rPr>
      <t>(PD, stĺpec č. 22)</t>
    </r>
  </si>
  <si>
    <r>
      <t xml:space="preserve">Ostatné daňové príjmy </t>
    </r>
    <r>
      <rPr>
        <i/>
        <sz val="11"/>
        <color theme="1"/>
        <rFont val="Calibri"/>
        <family val="2"/>
        <charset val="238"/>
        <scheme val="minor"/>
      </rPr>
      <t>(PD, stĺpec č. 23)</t>
    </r>
  </si>
  <si>
    <r>
      <t xml:space="preserve">Úroky z vkladov </t>
    </r>
    <r>
      <rPr>
        <i/>
        <sz val="11"/>
        <color theme="1"/>
        <rFont val="Calibri"/>
        <family val="2"/>
        <charset val="238"/>
        <scheme val="minor"/>
      </rPr>
      <t>(PD, stĺpec č. 24)</t>
    </r>
  </si>
  <si>
    <r>
      <t>Mzdové náklady (mzdy, daň zo mzdy, zdrav. a soc. dávky)</t>
    </r>
    <r>
      <rPr>
        <i/>
        <sz val="11"/>
        <color theme="1"/>
        <rFont val="Calibri"/>
        <family val="2"/>
        <charset val="238"/>
        <scheme val="minor"/>
      </rPr>
      <t xml:space="preserve"> (PD, stĺpec č. 25)</t>
    </r>
  </si>
  <si>
    <r>
      <t xml:space="preserve">Náklady na chrám - energie </t>
    </r>
    <r>
      <rPr>
        <i/>
        <sz val="11"/>
        <color theme="1"/>
        <rFont val="Calibri"/>
        <family val="2"/>
        <charset val="238"/>
        <scheme val="minor"/>
      </rPr>
      <t>(PD, stĺpec č. 27)</t>
    </r>
  </si>
  <si>
    <r>
      <t xml:space="preserve">Náklady na farské priestory - kancelárske potreby, telefóny, poštovné </t>
    </r>
    <r>
      <rPr>
        <i/>
        <sz val="11"/>
        <color theme="1"/>
        <rFont val="Calibri"/>
        <family val="2"/>
        <charset val="238"/>
        <scheme val="minor"/>
      </rPr>
      <t>(PD, stĺpec č. 29)</t>
    </r>
  </si>
  <si>
    <r>
      <t xml:space="preserve">Náklady na chrám - bežné opravy, nákupy a iné </t>
    </r>
    <r>
      <rPr>
        <i/>
        <sz val="11"/>
        <color theme="1"/>
        <rFont val="Calibri"/>
        <family val="2"/>
        <charset val="238"/>
        <scheme val="minor"/>
      </rPr>
      <t>(PD, stĺpec č. 28)</t>
    </r>
  </si>
  <si>
    <r>
      <t>Náklady na farské priestory - energie</t>
    </r>
    <r>
      <rPr>
        <i/>
        <sz val="11"/>
        <color theme="1"/>
        <rFont val="Calibri"/>
        <family val="2"/>
        <charset val="238"/>
        <scheme val="minor"/>
      </rPr>
      <t xml:space="preserve"> (PD, stĺpec č. 30)</t>
    </r>
  </si>
  <si>
    <r>
      <t xml:space="preserve">Náklady na farské priestory - bežné opravy a údržba </t>
    </r>
    <r>
      <rPr>
        <i/>
        <sz val="11"/>
        <color theme="1"/>
        <rFont val="Calibri"/>
        <family val="2"/>
        <charset val="238"/>
        <scheme val="minor"/>
      </rPr>
      <t>(PD, stĺpec č. 31)</t>
    </r>
  </si>
  <si>
    <r>
      <t xml:space="preserve">Technické zhodnotenie majetku </t>
    </r>
    <r>
      <rPr>
        <i/>
        <sz val="11"/>
        <color theme="1"/>
        <rFont val="Calibri"/>
        <family val="2"/>
        <charset val="238"/>
        <scheme val="minor"/>
      </rPr>
      <t>(PD, stĺpec č. 32)</t>
    </r>
  </si>
  <si>
    <r>
      <t xml:space="preserve"> Nákup (obstaranie) hnuteľného a nehnuteľného majetku </t>
    </r>
    <r>
      <rPr>
        <i/>
        <sz val="11"/>
        <color theme="1"/>
        <rFont val="Calibri"/>
        <family val="2"/>
        <charset val="238"/>
        <scheme val="minor"/>
      </rPr>
      <t>(PD, stĺpec č. 33)</t>
    </r>
  </si>
  <si>
    <r>
      <t xml:space="preserve">Poskytnuté dary a príspevky fyzickým a pravnickým osobám </t>
    </r>
    <r>
      <rPr>
        <i/>
        <sz val="11"/>
        <color theme="1"/>
        <rFont val="Calibri"/>
        <family val="2"/>
        <charset val="238"/>
        <scheme val="minor"/>
      </rPr>
      <t>(PD, stĺpec č. 34)</t>
    </r>
  </si>
  <si>
    <r>
      <t xml:space="preserve">Výdavky na organizovanie akcií </t>
    </r>
    <r>
      <rPr>
        <i/>
        <sz val="11"/>
        <color theme="1"/>
        <rFont val="Calibri"/>
        <family val="2"/>
        <charset val="238"/>
        <scheme val="minor"/>
      </rPr>
      <t>(PD, stĺpec č. 35)</t>
    </r>
  </si>
  <si>
    <r>
      <t>Nákup kníh a časopisov</t>
    </r>
    <r>
      <rPr>
        <i/>
        <sz val="11"/>
        <color theme="1"/>
        <rFont val="Calibri"/>
        <family val="2"/>
        <charset val="238"/>
        <scheme val="minor"/>
      </rPr>
      <t xml:space="preserve"> (PD, stĺpec č. 36)</t>
    </r>
  </si>
  <si>
    <r>
      <t>Náklady na chrám -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bohoslužobné a liturgické pomôcky </t>
    </r>
    <r>
      <rPr>
        <i/>
        <sz val="11"/>
        <color theme="1"/>
        <rFont val="Calibri"/>
        <family val="2"/>
        <charset val="238"/>
        <scheme val="minor"/>
      </rPr>
      <t>(PD, stĺpec č. 26)</t>
    </r>
  </si>
  <si>
    <r>
      <t xml:space="preserve">Účelové zbierky </t>
    </r>
    <r>
      <rPr>
        <i/>
        <sz val="11"/>
        <color theme="1"/>
        <rFont val="Calibri"/>
        <family val="2"/>
        <charset val="238"/>
        <scheme val="minor"/>
      </rPr>
      <t>(okrem Solidárneho fondu - PD, stĺpec č. 37)</t>
    </r>
  </si>
  <si>
    <r>
      <t>Príspevky do fondu Eparchie</t>
    </r>
    <r>
      <rPr>
        <i/>
        <sz val="11"/>
        <color theme="1"/>
        <rFont val="Calibri"/>
        <family val="2"/>
        <charset val="238"/>
        <scheme val="minor"/>
      </rPr>
      <t xml:space="preserve"> (Solidárny fond I., II.  - PD, stĺpec č. 38)</t>
    </r>
  </si>
  <si>
    <r>
      <t xml:space="preserve">Vratky pôžičiek Eparchie a Fondu solidarity </t>
    </r>
    <r>
      <rPr>
        <i/>
        <sz val="11"/>
        <color theme="1"/>
        <rFont val="Calibri"/>
        <family val="2"/>
        <charset val="238"/>
        <scheme val="minor"/>
      </rPr>
      <t>(PD, stĺpec č. 39)</t>
    </r>
  </si>
  <si>
    <r>
      <t xml:space="preserve">Ostatné nedaňové výdavky </t>
    </r>
    <r>
      <rPr>
        <i/>
        <sz val="11"/>
        <color theme="1"/>
        <rFont val="Calibri"/>
        <family val="2"/>
        <charset val="238"/>
        <scheme val="minor"/>
      </rPr>
      <t>(PD, stĺpec č. 40)</t>
    </r>
  </si>
  <si>
    <r>
      <t xml:space="preserve">Náklady na zdaniteľné príjmami </t>
    </r>
    <r>
      <rPr>
        <i/>
        <sz val="11"/>
        <color theme="1"/>
        <rFont val="Calibri"/>
        <family val="2"/>
        <charset val="238"/>
        <scheme val="minor"/>
      </rPr>
      <t>(PD, stĺpec č. 41)</t>
    </r>
  </si>
  <si>
    <r>
      <t xml:space="preserve">Ostatné daňové výdavky </t>
    </r>
    <r>
      <rPr>
        <i/>
        <sz val="11"/>
        <color theme="1"/>
        <rFont val="Calibri"/>
        <family val="2"/>
        <charset val="238"/>
        <scheme val="minor"/>
      </rPr>
      <t>(PD, stĺpec č. 42)</t>
    </r>
  </si>
  <si>
    <r>
      <t xml:space="preserve">Daň z príjmu pravnickej osoby, zrážková daň </t>
    </r>
    <r>
      <rPr>
        <i/>
        <sz val="11"/>
        <color theme="1"/>
        <rFont val="Calibri"/>
        <family val="2"/>
        <charset val="238"/>
        <scheme val="minor"/>
      </rPr>
      <t>(PD, stĺpec č. 43)</t>
    </r>
  </si>
  <si>
    <r>
      <t xml:space="preserve">                                              Výdaj</t>
    </r>
    <r>
      <rPr>
        <i/>
        <sz val="11"/>
        <color theme="1"/>
        <rFont val="Calibri"/>
        <family val="2"/>
        <charset val="238"/>
        <scheme val="minor"/>
      </rPr>
      <t xml:space="preserve"> (súčet riadkov 25 až 43)</t>
    </r>
  </si>
  <si>
    <r>
      <t xml:space="preserve">                                              Príjem </t>
    </r>
    <r>
      <rPr>
        <i/>
        <sz val="11"/>
        <color theme="1"/>
        <rFont val="Calibri"/>
        <family val="2"/>
        <charset val="238"/>
        <scheme val="minor"/>
      </rPr>
      <t>(súčet riadkov 13 až 24)</t>
    </r>
  </si>
  <si>
    <t>POPIS ÚČTOVNÉHO PRÍPADU PODĽA PEŇAŽNÉHO DENNÍKA</t>
  </si>
  <si>
    <t>PREHĽAD MAJETKU</t>
  </si>
  <si>
    <t>Rozdiel</t>
  </si>
  <si>
    <t>Bankové účty a vklady</t>
  </si>
  <si>
    <t>Peniaze v hotovosti</t>
  </si>
  <si>
    <t>Pohľadavky celkom</t>
  </si>
  <si>
    <t>Majetok celkom:</t>
  </si>
  <si>
    <t>Výkaz zostavil:</t>
  </si>
  <si>
    <r>
      <t xml:space="preserve">Zvonček a zbierky pre potreby farnosti  </t>
    </r>
    <r>
      <rPr>
        <i/>
        <sz val="11"/>
        <color theme="1"/>
        <rFont val="Calibri"/>
        <family val="2"/>
        <charset val="238"/>
        <scheme val="minor"/>
      </rPr>
      <t>(PD, stĺpec č. 13)</t>
    </r>
  </si>
  <si>
    <r>
      <t>Účelové zbierky na odoslanie</t>
    </r>
    <r>
      <rPr>
        <i/>
        <sz val="11"/>
        <color theme="1"/>
        <rFont val="Calibri"/>
        <family val="2"/>
        <charset val="238"/>
        <scheme val="minor"/>
      </rPr>
      <t xml:space="preserve"> (PD, stĺpec č. 14)</t>
    </r>
  </si>
  <si>
    <r>
      <t xml:space="preserve">Prijaté dary od fyzických a právnických osôb </t>
    </r>
    <r>
      <rPr>
        <i/>
        <sz val="11"/>
        <color theme="1"/>
        <rFont val="Calibri"/>
        <family val="2"/>
        <charset val="238"/>
        <scheme val="minor"/>
      </rPr>
      <t>(PD, stĺpec č. 15)</t>
    </r>
  </si>
  <si>
    <t>VÝKAZ O PRÍJMOCH A VÝDAVKOCH ZA ROK 2025</t>
  </si>
  <si>
    <t>Peňažné prostriedky: Počiatočný stav k 1.1.2025</t>
  </si>
  <si>
    <t xml:space="preserve">                                              Zostatok k 31.12.2025</t>
  </si>
  <si>
    <t xml:space="preserve">   9.  2. 2025</t>
  </si>
  <si>
    <t xml:space="preserve">   18.  4. 2025</t>
  </si>
  <si>
    <t>stav k 01.01.2025</t>
  </si>
  <si>
    <t>stav k 31.12.2025</t>
  </si>
  <si>
    <t>ZBIERKY V ROKU 2025:</t>
  </si>
  <si>
    <t xml:space="preserve">                          FARNOSŤ TRNAVA</t>
  </si>
  <si>
    <r>
      <t xml:space="preserve">     </t>
    </r>
    <r>
      <rPr>
        <sz val="11"/>
        <color theme="1"/>
        <rFont val="Calibri"/>
        <family val="2"/>
        <charset val="238"/>
        <scheme val="minor"/>
      </rPr>
      <t>30</t>
    </r>
    <r>
      <rPr>
        <sz val="12"/>
        <color theme="1"/>
        <rFont val="Calibri"/>
        <family val="2"/>
        <charset val="238"/>
        <scheme val="minor"/>
      </rPr>
      <t>. 11.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</si>
</sst>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/>
    <xf numFmtId="0" fontId="0" fillId="0" borderId="0" xfId="0" applyAlignment="1">
      <alignment horizontal="left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 vertical="center" wrapText="1"/>
    </xf>
    <xf numFmtId="0" fontId="8" fillId="0" borderId="0" xfId="0" applyFont="1"/>
    <xf numFmtId="4" fontId="0" fillId="2" borderId="2" xfId="0" applyNumberForma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0" fillId="0" borderId="2" xfId="0" applyNumberForma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5" fillId="0" borderId="2" xfId="0" applyNumberFormat="1" applyFont="1" applyBorder="1"/>
    <xf numFmtId="0" fontId="5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5" fillId="0" borderId="3" xfId="0" applyFont="1" applyBorder="1"/>
    <xf numFmtId="0" fontId="6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right" vertical="center" wrapText="1"/>
    </xf>
    <xf numFmtId="14" fontId="5" fillId="0" borderId="5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14" fontId="5" fillId="0" borderId="8" xfId="0" applyNumberFormat="1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zoomScaleNormal="100" workbookViewId="0">
      <selection activeCell="E10" sqref="E10"/>
    </sheetView>
  </sheetViews>
  <sheetFormatPr defaultRowHeight="15" x14ac:dyDescent="0.25"/>
  <cols>
    <col min="1" max="1" width="6.5703125" customWidth="1"/>
    <col min="2" max="2" width="77.85546875" customWidth="1"/>
    <col min="3" max="3" width="13.7109375" customWidth="1"/>
    <col min="4" max="4" width="5.28515625" customWidth="1"/>
    <col min="5" max="5" width="29.140625" customWidth="1"/>
    <col min="6" max="8" width="18.7109375" customWidth="1"/>
  </cols>
  <sheetData>
    <row r="1" spans="1:8" ht="20.100000000000001" customHeight="1" x14ac:dyDescent="0.25">
      <c r="B1" s="1" t="s">
        <v>62</v>
      </c>
    </row>
    <row r="2" spans="1:8" ht="20.100000000000001" customHeight="1" x14ac:dyDescent="0.25">
      <c r="B2" s="29" t="s">
        <v>70</v>
      </c>
    </row>
    <row r="3" spans="1:8" x14ac:dyDescent="0.25">
      <c r="A3" s="4"/>
      <c r="B3" s="4"/>
      <c r="C3" s="4"/>
    </row>
    <row r="4" spans="1:8" ht="27.75" customHeight="1" x14ac:dyDescent="0.25">
      <c r="A4" s="8" t="s">
        <v>0</v>
      </c>
      <c r="B4" s="12" t="s">
        <v>51</v>
      </c>
      <c r="C4" s="6" t="s">
        <v>1</v>
      </c>
      <c r="D4" s="7"/>
      <c r="E4" s="31" t="s">
        <v>52</v>
      </c>
      <c r="F4" s="32"/>
      <c r="G4" s="32"/>
      <c r="H4" s="33"/>
    </row>
    <row r="5" spans="1:8" ht="27" customHeight="1" x14ac:dyDescent="0.25">
      <c r="A5" s="6"/>
      <c r="B5" s="10" t="s">
        <v>63</v>
      </c>
      <c r="C5" s="24">
        <f>SUM(F11)</f>
        <v>21950.45</v>
      </c>
      <c r="D5" s="7"/>
      <c r="E5" s="9"/>
      <c r="F5" s="17" t="s">
        <v>67</v>
      </c>
      <c r="G5" s="18" t="s">
        <v>68</v>
      </c>
      <c r="H5" s="18" t="s">
        <v>53</v>
      </c>
    </row>
    <row r="6" spans="1:8" ht="17.100000000000001" customHeight="1" x14ac:dyDescent="0.25">
      <c r="A6" s="6"/>
      <c r="B6" s="5" t="s">
        <v>50</v>
      </c>
      <c r="C6" s="24">
        <f>SUM(C11:C22)</f>
        <v>19794.3</v>
      </c>
      <c r="D6" s="7"/>
      <c r="E6" s="5" t="s">
        <v>54</v>
      </c>
      <c r="F6" s="21">
        <v>20431.05</v>
      </c>
      <c r="G6" s="21">
        <v>18305.09</v>
      </c>
      <c r="H6" s="34">
        <f>G6-F6</f>
        <v>-2125.9599999999991</v>
      </c>
    </row>
    <row r="7" spans="1:8" ht="17.100000000000001" customHeight="1" x14ac:dyDescent="0.25">
      <c r="A7" s="6"/>
      <c r="B7" s="5" t="s">
        <v>49</v>
      </c>
      <c r="C7" s="24">
        <f>SUM(C25:C45)</f>
        <v>21448.560000000001</v>
      </c>
      <c r="D7" s="7"/>
      <c r="E7" s="5" t="s">
        <v>54</v>
      </c>
      <c r="F7" s="21"/>
      <c r="G7" s="21"/>
      <c r="H7" s="34"/>
    </row>
    <row r="8" spans="1:8" ht="17.100000000000001" customHeight="1" x14ac:dyDescent="0.25">
      <c r="A8" s="6"/>
      <c r="B8" s="5" t="s">
        <v>64</v>
      </c>
      <c r="C8" s="24">
        <f>SUM(C5+C6-C7)</f>
        <v>20296.189999999999</v>
      </c>
      <c r="D8" s="7"/>
      <c r="E8" s="5" t="s">
        <v>55</v>
      </c>
      <c r="F8" s="21">
        <v>1519.4</v>
      </c>
      <c r="G8" s="21">
        <v>1991.1</v>
      </c>
      <c r="H8" s="34">
        <f>G8-F8</f>
        <v>471.69999999999982</v>
      </c>
    </row>
    <row r="9" spans="1:8" ht="17.100000000000001" customHeight="1" x14ac:dyDescent="0.25">
      <c r="A9" s="7"/>
      <c r="B9" s="27"/>
      <c r="C9" s="28"/>
      <c r="D9" s="7"/>
      <c r="E9" s="5" t="s">
        <v>56</v>
      </c>
      <c r="F9" s="21"/>
      <c r="G9" s="21"/>
      <c r="H9" s="34"/>
    </row>
    <row r="10" spans="1:8" ht="21.75" customHeight="1" x14ac:dyDescent="0.25">
      <c r="A10" s="44" t="s">
        <v>2</v>
      </c>
      <c r="B10" s="45"/>
      <c r="C10" s="46"/>
      <c r="D10" s="7"/>
      <c r="E10" s="5"/>
      <c r="F10" s="21"/>
      <c r="G10" s="21"/>
      <c r="H10" s="34"/>
    </row>
    <row r="11" spans="1:8" ht="15.95" customHeight="1" x14ac:dyDescent="0.25">
      <c r="A11" s="6">
        <v>13</v>
      </c>
      <c r="B11" s="5" t="s">
        <v>59</v>
      </c>
      <c r="C11" s="24">
        <v>10590.5</v>
      </c>
      <c r="D11" s="7"/>
      <c r="E11" s="14" t="s">
        <v>57</v>
      </c>
      <c r="F11" s="21">
        <f>SUM(F6:F10)</f>
        <v>21950.45</v>
      </c>
      <c r="G11" s="21">
        <f>SUM(G6:G10)</f>
        <v>20296.189999999999</v>
      </c>
      <c r="H11" s="34">
        <f>SUM(H6:H10)</f>
        <v>-1654.2599999999993</v>
      </c>
    </row>
    <row r="12" spans="1:8" ht="15.95" customHeight="1" x14ac:dyDescent="0.25">
      <c r="A12" s="6">
        <v>14</v>
      </c>
      <c r="B12" s="5" t="s">
        <v>60</v>
      </c>
      <c r="C12" s="26">
        <v>2334.5</v>
      </c>
      <c r="D12" s="7"/>
    </row>
    <row r="13" spans="1:8" ht="15.95" customHeight="1" x14ac:dyDescent="0.25">
      <c r="A13" s="6">
        <v>15</v>
      </c>
      <c r="B13" s="5" t="s">
        <v>61</v>
      </c>
      <c r="C13" s="24">
        <v>3920</v>
      </c>
      <c r="D13" s="7"/>
    </row>
    <row r="14" spans="1:8" ht="15.95" customHeight="1" x14ac:dyDescent="0.25">
      <c r="A14" s="6">
        <v>16</v>
      </c>
      <c r="B14" s="5" t="s">
        <v>21</v>
      </c>
      <c r="C14" s="24"/>
      <c r="D14" s="7"/>
      <c r="E14" s="35" t="s">
        <v>69</v>
      </c>
      <c r="F14" s="36"/>
      <c r="G14" s="36"/>
      <c r="H14" s="37"/>
    </row>
    <row r="15" spans="1:8" ht="15.95" customHeight="1" thickBot="1" x14ac:dyDescent="0.3">
      <c r="A15" s="6">
        <v>17</v>
      </c>
      <c r="B15" s="5" t="s">
        <v>22</v>
      </c>
      <c r="C15" s="24">
        <v>1048</v>
      </c>
      <c r="D15" s="7"/>
      <c r="E15" s="14" t="s">
        <v>4</v>
      </c>
      <c r="F15" s="43" t="s">
        <v>5</v>
      </c>
      <c r="G15" s="14" t="s">
        <v>6</v>
      </c>
      <c r="H15" s="14" t="s">
        <v>1</v>
      </c>
    </row>
    <row r="16" spans="1:8" ht="15.95" customHeight="1" thickBot="1" x14ac:dyDescent="0.3">
      <c r="A16" s="6">
        <v>18</v>
      </c>
      <c r="B16" s="5" t="s">
        <v>23</v>
      </c>
      <c r="C16" s="24">
        <v>1652.8</v>
      </c>
      <c r="D16" s="7"/>
      <c r="E16" s="39" t="s">
        <v>7</v>
      </c>
      <c r="F16" s="47">
        <v>45669</v>
      </c>
      <c r="G16" s="48">
        <v>45695</v>
      </c>
      <c r="H16" s="22">
        <v>153.5</v>
      </c>
    </row>
    <row r="17" spans="1:12" ht="15.95" customHeight="1" thickBot="1" x14ac:dyDescent="0.3">
      <c r="A17" s="6">
        <v>19</v>
      </c>
      <c r="B17" s="5" t="s">
        <v>24</v>
      </c>
      <c r="C17" s="24"/>
      <c r="D17" s="7"/>
      <c r="E17" s="40" t="s">
        <v>9</v>
      </c>
      <c r="F17" s="49" t="s">
        <v>65</v>
      </c>
      <c r="G17" s="48">
        <v>45706</v>
      </c>
      <c r="H17" s="22">
        <v>169.05</v>
      </c>
    </row>
    <row r="18" spans="1:12" ht="15.95" customHeight="1" thickBot="1" x14ac:dyDescent="0.3">
      <c r="A18" s="6">
        <v>20</v>
      </c>
      <c r="B18" s="5" t="s">
        <v>25</v>
      </c>
      <c r="C18" s="24">
        <v>248.5</v>
      </c>
      <c r="D18" s="7"/>
      <c r="E18" s="39" t="s">
        <v>8</v>
      </c>
      <c r="F18" s="50">
        <v>45725</v>
      </c>
      <c r="G18" s="48">
        <v>45757</v>
      </c>
      <c r="H18" s="22">
        <v>285</v>
      </c>
    </row>
    <row r="19" spans="1:12" ht="15.95" customHeight="1" thickBot="1" x14ac:dyDescent="0.3">
      <c r="A19" s="6">
        <v>21</v>
      </c>
      <c r="B19" s="5" t="s">
        <v>26</v>
      </c>
      <c r="C19" s="24"/>
      <c r="D19" s="7"/>
      <c r="E19" s="39" t="s">
        <v>10</v>
      </c>
      <c r="F19" s="49" t="s">
        <v>66</v>
      </c>
      <c r="G19" s="48">
        <v>45786</v>
      </c>
      <c r="H19" s="22">
        <v>225</v>
      </c>
    </row>
    <row r="20" spans="1:12" ht="15.95" customHeight="1" thickBot="1" x14ac:dyDescent="0.3">
      <c r="A20" s="6">
        <v>22</v>
      </c>
      <c r="B20" s="5" t="s">
        <v>27</v>
      </c>
      <c r="C20" s="24"/>
      <c r="D20" s="7"/>
      <c r="E20" s="39" t="s">
        <v>11</v>
      </c>
      <c r="F20" s="50">
        <v>45788</v>
      </c>
      <c r="G20" s="48">
        <v>45807</v>
      </c>
      <c r="H20" s="22">
        <v>174</v>
      </c>
    </row>
    <row r="21" spans="1:12" ht="15.95" customHeight="1" thickBot="1" x14ac:dyDescent="0.3">
      <c r="A21" s="6">
        <v>23</v>
      </c>
      <c r="B21" s="5" t="s">
        <v>28</v>
      </c>
      <c r="C21" s="24"/>
      <c r="D21" s="7"/>
      <c r="E21" s="39" t="s">
        <v>12</v>
      </c>
      <c r="F21" s="50">
        <v>45809</v>
      </c>
      <c r="G21" s="48">
        <v>45855</v>
      </c>
      <c r="H21" s="22">
        <v>220</v>
      </c>
      <c r="L21" s="16"/>
    </row>
    <row r="22" spans="1:12" ht="15.95" customHeight="1" thickBot="1" x14ac:dyDescent="0.3">
      <c r="A22" s="6">
        <v>24</v>
      </c>
      <c r="B22" s="5" t="s">
        <v>29</v>
      </c>
      <c r="C22" s="20"/>
      <c r="D22" s="7"/>
      <c r="E22" s="39" t="s">
        <v>13</v>
      </c>
      <c r="F22" s="50">
        <v>45837</v>
      </c>
      <c r="G22" s="48">
        <v>45891</v>
      </c>
      <c r="H22" s="22">
        <v>136.5</v>
      </c>
    </row>
    <row r="23" spans="1:12" ht="15.95" customHeight="1" thickBot="1" x14ac:dyDescent="0.3">
      <c r="A23" s="7"/>
      <c r="B23" s="27"/>
      <c r="C23" s="30"/>
      <c r="D23" s="7"/>
      <c r="E23" s="39" t="s">
        <v>14</v>
      </c>
      <c r="F23" s="50">
        <v>45865</v>
      </c>
      <c r="G23" s="48">
        <v>45924</v>
      </c>
      <c r="H23" s="22">
        <v>161.69999999999999</v>
      </c>
    </row>
    <row r="24" spans="1:12" ht="22.5" customHeight="1" thickBot="1" x14ac:dyDescent="0.3">
      <c r="A24" s="44" t="s">
        <v>3</v>
      </c>
      <c r="B24" s="45"/>
      <c r="C24" s="46"/>
      <c r="D24" s="7"/>
      <c r="E24" s="39" t="s">
        <v>15</v>
      </c>
      <c r="F24" s="50">
        <v>45907</v>
      </c>
      <c r="G24" s="48">
        <v>45937</v>
      </c>
      <c r="H24" s="22">
        <v>213.7</v>
      </c>
    </row>
    <row r="25" spans="1:12" ht="15.95" customHeight="1" thickBot="1" x14ac:dyDescent="0.3">
      <c r="A25" s="6">
        <v>25</v>
      </c>
      <c r="B25" s="5" t="s">
        <v>30</v>
      </c>
      <c r="C25" s="24"/>
      <c r="D25" s="7"/>
      <c r="E25" s="39" t="s">
        <v>16</v>
      </c>
      <c r="F25" s="50">
        <v>45949</v>
      </c>
      <c r="G25" s="48">
        <v>45966</v>
      </c>
      <c r="H25" s="22">
        <v>161.69999999999999</v>
      </c>
    </row>
    <row r="26" spans="1:12" ht="15.95" customHeight="1" thickBot="1" x14ac:dyDescent="0.3">
      <c r="A26" s="6">
        <v>26</v>
      </c>
      <c r="B26" s="5" t="s">
        <v>41</v>
      </c>
      <c r="C26" s="24">
        <v>294</v>
      </c>
      <c r="D26" s="7"/>
      <c r="E26" s="39" t="s">
        <v>17</v>
      </c>
      <c r="F26" s="50">
        <v>45963</v>
      </c>
      <c r="G26" s="48">
        <v>46008</v>
      </c>
      <c r="H26" s="22">
        <v>154.35</v>
      </c>
    </row>
    <row r="27" spans="1:12" ht="15.95" customHeight="1" thickBot="1" x14ac:dyDescent="0.3">
      <c r="A27" s="6">
        <v>27</v>
      </c>
      <c r="B27" s="5" t="s">
        <v>31</v>
      </c>
      <c r="C27" s="24">
        <v>3700</v>
      </c>
      <c r="D27" s="7"/>
      <c r="E27" s="39" t="s">
        <v>18</v>
      </c>
      <c r="F27" s="49" t="s">
        <v>71</v>
      </c>
      <c r="G27" s="48">
        <v>46008</v>
      </c>
      <c r="H27" s="22">
        <v>280</v>
      </c>
    </row>
    <row r="28" spans="1:12" ht="15.95" customHeight="1" x14ac:dyDescent="0.25">
      <c r="A28" s="6">
        <v>28</v>
      </c>
      <c r="B28" s="5" t="s">
        <v>33</v>
      </c>
      <c r="C28" s="24">
        <v>416.9</v>
      </c>
      <c r="D28" s="7"/>
      <c r="E28" s="41"/>
      <c r="F28" s="38"/>
      <c r="G28" s="42"/>
      <c r="H28" s="22"/>
    </row>
    <row r="29" spans="1:12" ht="15.95" customHeight="1" x14ac:dyDescent="0.25">
      <c r="A29" s="6">
        <v>29</v>
      </c>
      <c r="B29" s="5" t="s">
        <v>32</v>
      </c>
      <c r="C29" s="24">
        <v>63.4</v>
      </c>
      <c r="D29" s="7"/>
      <c r="E29" s="10"/>
      <c r="F29" s="17"/>
      <c r="G29" s="11"/>
      <c r="H29" s="22"/>
    </row>
    <row r="30" spans="1:12" ht="15.95" customHeight="1" x14ac:dyDescent="0.25">
      <c r="A30" s="6">
        <v>30</v>
      </c>
      <c r="B30" s="5" t="s">
        <v>34</v>
      </c>
      <c r="C30" s="24">
        <v>1160</v>
      </c>
      <c r="D30" s="7"/>
      <c r="E30" s="10"/>
      <c r="F30" s="17"/>
      <c r="G30" s="11"/>
      <c r="H30" s="22"/>
    </row>
    <row r="31" spans="1:12" ht="15.95" customHeight="1" x14ac:dyDescent="0.25">
      <c r="A31" s="6">
        <v>31</v>
      </c>
      <c r="B31" s="5" t="s">
        <v>35</v>
      </c>
      <c r="C31" s="24">
        <v>681.4</v>
      </c>
      <c r="D31" s="7"/>
      <c r="E31" s="13"/>
      <c r="F31" s="19"/>
      <c r="G31" s="12"/>
      <c r="H31" s="22"/>
    </row>
    <row r="32" spans="1:12" ht="15.95" customHeight="1" x14ac:dyDescent="0.25">
      <c r="A32" s="6">
        <v>32</v>
      </c>
      <c r="B32" s="5" t="s">
        <v>36</v>
      </c>
      <c r="C32" s="24">
        <v>5194.12</v>
      </c>
      <c r="D32" s="7"/>
      <c r="E32" s="13" t="s">
        <v>19</v>
      </c>
      <c r="F32" s="15"/>
      <c r="G32" s="15"/>
      <c r="H32" s="23">
        <f>SUM(H16:H31)</f>
        <v>2334.5</v>
      </c>
    </row>
    <row r="33" spans="1:8" ht="15.95" customHeight="1" x14ac:dyDescent="0.25">
      <c r="A33" s="6">
        <v>33</v>
      </c>
      <c r="B33" s="5" t="s">
        <v>37</v>
      </c>
      <c r="C33" s="24"/>
      <c r="D33" s="7"/>
      <c r="E33" s="3"/>
    </row>
    <row r="34" spans="1:8" ht="15.95" customHeight="1" x14ac:dyDescent="0.25">
      <c r="A34" s="6">
        <v>34</v>
      </c>
      <c r="B34" s="5" t="s">
        <v>38</v>
      </c>
      <c r="C34" s="24">
        <v>1468</v>
      </c>
      <c r="D34" s="7"/>
      <c r="E34" s="3" t="s">
        <v>58</v>
      </c>
    </row>
    <row r="35" spans="1:8" ht="15.95" customHeight="1" x14ac:dyDescent="0.25">
      <c r="A35" s="6">
        <v>35</v>
      </c>
      <c r="B35" s="5" t="s">
        <v>39</v>
      </c>
      <c r="C35" s="24">
        <v>2883.1</v>
      </c>
      <c r="D35" s="7"/>
      <c r="E35" s="3"/>
    </row>
    <row r="36" spans="1:8" ht="15.95" customHeight="1" x14ac:dyDescent="0.25">
      <c r="A36" s="6">
        <v>36</v>
      </c>
      <c r="B36" s="5" t="s">
        <v>40</v>
      </c>
      <c r="C36" s="24">
        <v>1055.3</v>
      </c>
      <c r="D36" s="7"/>
      <c r="G36" t="s">
        <v>20</v>
      </c>
    </row>
    <row r="37" spans="1:8" ht="15.95" customHeight="1" x14ac:dyDescent="0.25">
      <c r="A37" s="6">
        <v>37</v>
      </c>
      <c r="B37" s="5" t="s">
        <v>42</v>
      </c>
      <c r="C37" s="26">
        <v>2011.1</v>
      </c>
      <c r="D37" s="7"/>
    </row>
    <row r="38" spans="1:8" ht="15.95" customHeight="1" x14ac:dyDescent="0.25">
      <c r="A38" s="6">
        <v>38</v>
      </c>
      <c r="B38" s="5" t="s">
        <v>43</v>
      </c>
      <c r="C38" s="26">
        <v>323.39999999999998</v>
      </c>
      <c r="D38" s="7"/>
      <c r="E38" s="3"/>
    </row>
    <row r="39" spans="1:8" ht="15.95" customHeight="1" x14ac:dyDescent="0.25">
      <c r="A39" s="6">
        <v>39</v>
      </c>
      <c r="B39" s="5" t="s">
        <v>44</v>
      </c>
      <c r="C39" s="24"/>
      <c r="D39" s="7"/>
    </row>
    <row r="40" spans="1:8" ht="15.95" customHeight="1" x14ac:dyDescent="0.25">
      <c r="A40" s="6">
        <v>40</v>
      </c>
      <c r="B40" s="5" t="s">
        <v>45</v>
      </c>
      <c r="C40" s="24">
        <v>2197.84</v>
      </c>
      <c r="D40" s="7"/>
    </row>
    <row r="41" spans="1:8" ht="15.95" customHeight="1" x14ac:dyDescent="0.25">
      <c r="A41" s="6">
        <v>41</v>
      </c>
      <c r="B41" s="5" t="s">
        <v>46</v>
      </c>
      <c r="C41" s="24"/>
      <c r="D41" s="7"/>
    </row>
    <row r="42" spans="1:8" ht="15.95" customHeight="1" x14ac:dyDescent="0.25">
      <c r="A42" s="6">
        <v>42</v>
      </c>
      <c r="B42" s="5" t="s">
        <v>47</v>
      </c>
      <c r="C42" s="24"/>
      <c r="D42" s="7"/>
    </row>
    <row r="43" spans="1:8" ht="15.95" customHeight="1" x14ac:dyDescent="0.25">
      <c r="A43" s="6">
        <v>43</v>
      </c>
      <c r="B43" s="5" t="s">
        <v>48</v>
      </c>
      <c r="C43" s="24"/>
      <c r="D43" s="7"/>
    </row>
    <row r="44" spans="1:8" ht="15.95" customHeight="1" x14ac:dyDescent="0.25">
      <c r="A44" s="7"/>
      <c r="B44" s="27"/>
      <c r="C44" s="28"/>
      <c r="D44" s="7"/>
      <c r="H44" s="16"/>
    </row>
    <row r="45" spans="1:8" ht="15.95" customHeight="1" x14ac:dyDescent="0.25">
      <c r="A45" s="7"/>
      <c r="B45" s="27"/>
      <c r="C45" s="28"/>
      <c r="D45" s="7"/>
    </row>
    <row r="46" spans="1:8" ht="15" customHeight="1" x14ac:dyDescent="0.25">
      <c r="A46" s="2"/>
    </row>
    <row r="47" spans="1:8" ht="15" customHeight="1" x14ac:dyDescent="0.25"/>
    <row r="48" spans="1:8" ht="15" customHeight="1" x14ac:dyDescent="0.25"/>
    <row r="49" spans="3:3" ht="15" customHeight="1" x14ac:dyDescent="0.25">
      <c r="C49" s="25"/>
    </row>
    <row r="50" spans="3:3" ht="15" customHeight="1" x14ac:dyDescent="0.25"/>
    <row r="51" spans="3:3" ht="15" customHeight="1" x14ac:dyDescent="0.25"/>
    <row r="52" spans="3:3" ht="15" customHeight="1" x14ac:dyDescent="0.25"/>
    <row r="53" spans="3:3" ht="15" customHeight="1" x14ac:dyDescent="0.25"/>
    <row r="54" spans="3:3" ht="15" customHeight="1" x14ac:dyDescent="0.25"/>
    <row r="55" spans="3:3" ht="15" customHeight="1" x14ac:dyDescent="0.25"/>
    <row r="56" spans="3:3" ht="15" customHeight="1" x14ac:dyDescent="0.25"/>
    <row r="57" spans="3:3" ht="15" customHeight="1" x14ac:dyDescent="0.25"/>
    <row r="58" spans="3:3" ht="15" customHeight="1" x14ac:dyDescent="0.25"/>
    <row r="59" spans="3:3" ht="15" customHeight="1" x14ac:dyDescent="0.25"/>
    <row r="60" spans="3:3" ht="15" customHeight="1" x14ac:dyDescent="0.25"/>
    <row r="61" spans="3:3" ht="15" customHeight="1" x14ac:dyDescent="0.25"/>
    <row r="62" spans="3:3" ht="15" customHeight="1" x14ac:dyDescent="0.25"/>
    <row r="63" spans="3:3" ht="15" customHeight="1" x14ac:dyDescent="0.25"/>
    <row r="64" spans="3:3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</sheetData>
  <mergeCells count="2">
    <mergeCell ref="A10:C10"/>
    <mergeCell ref="A24:C2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User</cp:lastModifiedBy>
  <dcterms:created xsi:type="dcterms:W3CDTF">2016-04-05T09:23:59Z</dcterms:created>
  <dcterms:modified xsi:type="dcterms:W3CDTF">2026-01-10T23:19:22Z</dcterms:modified>
</cp:coreProperties>
</file>